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8_{D5466339-F8F3-4ADC-9F65-8CDA4611277A}" xr6:coauthVersionLast="31" xr6:coauthVersionMax="31" xr10:uidLastSave="{00000000-0000-0000-0000-000000000000}"/>
  <bookViews>
    <workbookView xWindow="0" yWindow="0" windowWidth="22260" windowHeight="12645" firstSheet="2" activeTab="2" xr2:uid="{00000000-000D-0000-FFFF-FFFF00000000}"/>
  </bookViews>
  <sheets>
    <sheet name="KPPAIS2_48ED" sheetId="1" state="hidden" r:id="rId1"/>
    <sheet name="Prior. eile_48ED" sheetId="3" state="hidden" r:id="rId2"/>
    <sheet name="Eilė viesinimui" sheetId="4" r:id="rId3"/>
    <sheet name="prior eile NMA" sheetId="5" state="hidden" r:id="rId4"/>
  </sheets>
  <definedNames>
    <definedName name="_xlnm._FilterDatabase" localSheetId="2" hidden="1">'Eilė viesinimui'!$A$7:$D$56</definedName>
    <definedName name="_xlnm._FilterDatabase" localSheetId="3" hidden="1">'prior eile NMA'!$A$1:$W$1</definedName>
    <definedName name="_xlnm.Print_Area" localSheetId="2">'Eilė viesinimui'!$A$1:$D$11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" i="5" l="1"/>
  <c r="U1" i="5"/>
  <c r="R1" i="5"/>
  <c r="O1" i="5"/>
  <c r="L1" i="5"/>
  <c r="I1" i="5"/>
  <c r="F1" i="5"/>
  <c r="E2" i="5"/>
  <c r="D3" i="5"/>
  <c r="D2" i="5"/>
  <c r="D4" i="5" s="1"/>
  <c r="C3" i="5"/>
  <c r="C2" i="5"/>
  <c r="B3" i="5"/>
  <c r="B2" i="5"/>
  <c r="E3" i="5"/>
  <c r="B9" i="4" l="1"/>
  <c r="B8" i="4"/>
  <c r="D4" i="4"/>
  <c r="D5" i="4" s="1"/>
  <c r="C5" i="4"/>
</calcChain>
</file>

<file path=xl/sharedStrings.xml><?xml version="1.0" encoding="utf-8"?>
<sst xmlns="http://schemas.openxmlformats.org/spreadsheetml/2006/main" count="222" uniqueCount="144">
  <si>
    <t>Numeris</t>
  </si>
  <si>
    <t>Metai</t>
  </si>
  <si>
    <t>Kv. Nr.</t>
  </si>
  <si>
    <t>Pagr.</t>
  </si>
  <si>
    <t>Eil. Nr.</t>
  </si>
  <si>
    <t>Pareiškėjas</t>
  </si>
  <si>
    <t>PRIS Nr.</t>
  </si>
  <si>
    <t>Kodas</t>
  </si>
  <si>
    <t>Etapas</t>
  </si>
  <si>
    <t>Tipas</t>
  </si>
  <si>
    <t>Žūmis</t>
  </si>
  <si>
    <t>Paramos byl. Nr.</t>
  </si>
  <si>
    <t>Adm. procesas</t>
  </si>
  <si>
    <t>Adm. laikotarpis</t>
  </si>
  <si>
    <t>Nutr. data</t>
  </si>
  <si>
    <t>Reg. Nr.</t>
  </si>
  <si>
    <t>Gav. data</t>
  </si>
  <si>
    <t>Vardas</t>
  </si>
  <si>
    <t>Pavardė</t>
  </si>
  <si>
    <t>Padalinys</t>
  </si>
  <si>
    <t>Pareigos</t>
  </si>
  <si>
    <t>Pavadinimas</t>
  </si>
  <si>
    <t>48ED-KA-17-1-00144-PR001</t>
  </si>
  <si>
    <t>UŽDAROJI AKCINĖ BENDROVĖ "DAUGŲ ŽUVIS", UAB</t>
  </si>
  <si>
    <t>P</t>
  </si>
  <si>
    <t>PR</t>
  </si>
  <si>
    <t>48ED-KA-17-1-00144</t>
  </si>
  <si>
    <t>48ED (žuvininkystė)</t>
  </si>
  <si>
    <t>ZV 2014-2020</t>
  </si>
  <si>
    <t>G-PP-0672419</t>
  </si>
  <si>
    <t>Gitana</t>
  </si>
  <si>
    <t>Urbonienė</t>
  </si>
  <si>
    <t>Antrasis paramos administravimo skyrius</t>
  </si>
  <si>
    <t>Vyriausioji specialistė</t>
  </si>
  <si>
    <t>PA</t>
  </si>
  <si>
    <t>48ED-KL-16-1-00092-PR001</t>
  </si>
  <si>
    <t>UŽDAROJI AKCINĖ BENDROVĖ "KINTAI", UAB</t>
  </si>
  <si>
    <t>48ED-KL-16-1-00092</t>
  </si>
  <si>
    <t>G-PP-0672404</t>
  </si>
  <si>
    <t>48ED-KU-21-1-07264-PR001</t>
  </si>
  <si>
    <t>UŽDAROJI AKCINĖ BENDROVĖ "VASAKNOS", UAB</t>
  </si>
  <si>
    <t>48ED-KU-21-1-07264</t>
  </si>
  <si>
    <t>G-KU-1018540</t>
  </si>
  <si>
    <t>Daiva</t>
  </si>
  <si>
    <t>Vėželienė</t>
  </si>
  <si>
    <t>48ED-KV-18-1-03781-PR001</t>
  </si>
  <si>
    <t>VIRGINIJAUS MONKEVIČIAUS ŪKININKO ŪKIS, MĮ</t>
  </si>
  <si>
    <t>48ED-KV-18-1-03781</t>
  </si>
  <si>
    <t>G-KV-0738932</t>
  </si>
  <si>
    <t>Rolana</t>
  </si>
  <si>
    <t>Miknevičienė</t>
  </si>
  <si>
    <t>48ED-KV-21-1-08037-PR001</t>
  </si>
  <si>
    <t>"AKVAPONA", UAB, UAB</t>
  </si>
  <si>
    <t>48ED-KV-21-1-08037</t>
  </si>
  <si>
    <t>G-KV-1020726</t>
  </si>
  <si>
    <t>Vaida</t>
  </si>
  <si>
    <t>Jusaitė</t>
  </si>
  <si>
    <t>Iš viso PRAŠOMA PARAMOS, Eur:</t>
  </si>
  <si>
    <t>Iš viso  BALŲ:</t>
  </si>
  <si>
    <t>Ne</t>
  </si>
  <si>
    <t>pareiškėjas prašo mažesnio paramos intensyvumo nei nustatytas galimas didžiausias paramos intensyvumas. Skiriama po 1 balą už kiekvieną mažesnį paramos intensyvumo pilną procentinį punktą, bet ne daugiau kaip 10 balų (už ne daugiau kaip 10 proc.)</t>
  </si>
  <si>
    <t>28.7</t>
  </si>
  <si>
    <t>6.4</t>
  </si>
  <si>
    <t xml:space="preserve"> generuojamas saulės elektros energijos kiekis sudarys 10–19 proc. nuo faktiškai sunaudotos elektros energijos kiekio (5)</t>
  </si>
  <si>
    <t>6.3</t>
  </si>
  <si>
    <t>generuojamas saulės elektros energijos kiekis sudarys 20–29 proc. nuo faktiškai sunaudotos elektros energijos kiekio (10)</t>
  </si>
  <si>
    <t>6.2</t>
  </si>
  <si>
    <t>generuojamas saulės elektros energijos kiekis sudarys 30–49 proc. nuo faktiškai sunaudotos elektros energijos kiekio (15)</t>
  </si>
  <si>
    <t>Taip</t>
  </si>
  <si>
    <t>6.1</t>
  </si>
  <si>
    <t>generuojamas saulės elektros energijos kiekis sudarys 50 ir daugiau proc. nuo faktiškai sunaudotos elektros energijos kiekio (20)</t>
  </si>
  <si>
    <t>pareiškėjas paramos paraiškoje numato, kad projekto kontrolės laikotarpiu (atitiktis šiam kriterijui nustatoma pagal paramos paraiškos V dalyje „Projekto priežiūros rodikliai“ pateiktus duomenis. Pasiekimas projekto kontrolės laikotarpiu nustatomas pagal metinėje įgyvendinto projekto ataskaitoje nurodytus duomenis):</t>
  </si>
  <si>
    <t>28.6</t>
  </si>
  <si>
    <t>projekto investicijos į integruotą saulės elektrinę (pvz., įrengiant saulės modulius, kurie atlieka stogo, tvoros, užkardos ar kitą panašią funkciją ir generuoja švarią bei pigią elektros energiją) – suteikiama 10 balų</t>
  </si>
  <si>
    <t>28.5</t>
  </si>
  <si>
    <t>projekto investicijos susijusios su dviem (pvz., terminės ir saulės energijos) atsinaujinančios energijos šaltiniais – suteikiama 10 balų</t>
  </si>
  <si>
    <t>28.4</t>
  </si>
  <si>
    <t>3.2</t>
  </si>
  <si>
    <t>maža įmonė arba vidutinė įmonė (10)</t>
  </si>
  <si>
    <t>3.1</t>
  </si>
  <si>
    <t>labai maža įmonė (20)</t>
  </si>
  <si>
    <t>3.</t>
  </si>
  <si>
    <t>pareiškėjas yra MVĮ, užsiimanti akvakultūros veikla. Pareiškėjas yra labai maža įmonė – suteikiama 20 balų; pareiškėjas yra maža įmonė arba vidutinė įmonė – suteikiama 10 balų</t>
  </si>
  <si>
    <t>28.3</t>
  </si>
  <si>
    <t>2.</t>
  </si>
  <si>
    <t>pareiškėjas yra akvakultūros įmonė, turinti gyvūninio maisto tvarkymo subjekto veterinarinį patvirtinimą – suteikiama 10 balų</t>
  </si>
  <si>
    <t>28.2</t>
  </si>
  <si>
    <t>1.3</t>
  </si>
  <si>
    <t>ne mažiau kaip 1 metus (10)</t>
  </si>
  <si>
    <t>1.2</t>
  </si>
  <si>
    <t>ne mažiau kaip 3 metus (15)</t>
  </si>
  <si>
    <t>1.1</t>
  </si>
  <si>
    <t>ne mažiau kaip 5 metus  (20)</t>
  </si>
  <si>
    <t>pareiškėjas yra akvakultūros įmonė, užregistruota ir turinti galiojantį veterinarinio patvirtinimo numerį, leidžiantį vykdyti akvakultūros veiklą, ne mažiau kaip 5 metus iki paramos paraiškos pateikimo dienos – suteikiama 20 balų, ne mažiau kaip 3 metus – suteikiama 15 balų; ne mažiau kaip 1 metus – suteikiama 10 balų. Atitiktis šiam kriterijui nustatoma pagal veterinarinio patvirtinimo išdavimo datą</t>
  </si>
  <si>
    <t>28.1</t>
  </si>
  <si>
    <t>Skaisterių g. 2C, LT-13118, Skaisterių k.,Mickūnų sen.,Vilniaus r.</t>
  </si>
  <si>
    <t>Žvejų g.2B, Vasaknų k.,
LT-32311 Zarasų r.</t>
  </si>
  <si>
    <t>Proj. Įgyvendinimo vieta</t>
  </si>
  <si>
    <t>Prašoma paramos suma, Eur</t>
  </si>
  <si>
    <t>AKVAPONA, UAB,</t>
  </si>
  <si>
    <t>"VASAKNOS", UAB</t>
  </si>
  <si>
    <t>Didžiausia galima paramos projektui suma, Eur</t>
  </si>
  <si>
    <t>Paramos paraiškų priėmimo etapui skiriama, Eur</t>
  </si>
  <si>
    <t>3D-288</t>
  </si>
  <si>
    <t>Paraiška IX.INFORMACIJA PROJEKTŲ ATRANKOS KRITERIJAMS NUSTATYTI (eilutė)</t>
  </si>
  <si>
    <t>Kriterijai</t>
  </si>
  <si>
    <t>Taisyklės/ punktai</t>
  </si>
  <si>
    <t>Paraiškos</t>
  </si>
  <si>
    <t>Paraiškų skaičius</t>
  </si>
  <si>
    <t>Iš viso</t>
  </si>
  <si>
    <t>Eil.Nr.</t>
  </si>
  <si>
    <t>Bylos Nr.</t>
  </si>
  <si>
    <t>Pakanka lėšų</t>
  </si>
  <si>
    <t>Pakanka</t>
  </si>
  <si>
    <t>Iš viso balų</t>
  </si>
  <si>
    <t>2021 m. birželio 30 d. iki 2021 m. rugpjūčio 30 d. pateiktoms paraiškoms skirta lėšų suma - 410 000,00  Eur</t>
  </si>
  <si>
    <t>Paraiškos, kurioms pakanka lėšų, surinkusios 30 ir daugiau balų</t>
  </si>
  <si>
    <t>Paramos paraiškų pagal Lietuvos žuvininkystės sektoriaus 2014–2020 metų programos priemonės 
„PRODUKTYVIOS INVESTICIJOS Į AKVAKULTŪRĄ. ENERGIJOS VARTOJIMO EFEKTYVUMO DIDINIMAS, ATSINAUJINANČIOJI ENERGIJA“</t>
  </si>
  <si>
    <t>Paraiškos Nr.</t>
  </si>
  <si>
    <t>Prašoma paramos suma Eur</t>
  </si>
  <si>
    <t>Balų skaičius</t>
  </si>
  <si>
    <t>Apibendrinimas</t>
  </si>
  <si>
    <t>taip</t>
  </si>
  <si>
    <t>ne</t>
  </si>
  <si>
    <t>Iš viso:</t>
  </si>
  <si>
    <t>Skirta lėšų suma:</t>
  </si>
  <si>
    <t>Minimum</t>
  </si>
  <si>
    <t>Vienam projektui</t>
  </si>
  <si>
    <t>Skirta lėšų</t>
  </si>
  <si>
    <t xml:space="preserve">https://e-seimas.lrs.lt/portal/legalAct/lt/TAD/8c7fdae0162111e6aa14e8b63147ee94/asr
</t>
  </si>
  <si>
    <t>privalomasis mažiausias balų skaičius</t>
  </si>
  <si>
    <t>Paraiškos IX skyriaus „Informacija pirmumo atrankos kriterijams nustatyti" 1.1 eilutėje nurodyta: ne mažiau kaip 5 metus</t>
  </si>
  <si>
    <t>Paraiškos IX skyriaus „Informacija pirmumo atrankos kriterijams nustatyti" 2 eilutėje nurodyta: -</t>
  </si>
  <si>
    <t>Paraiškos IX skyriaus „Informacija pirmumo atrankos kriterijams nustatyti" 2 eilutėje nurodyta: taip</t>
  </si>
  <si>
    <t>Paraiškos IX skyriaus „Informacija pirmumo atrankos kriterijams nustatyti" 3.3 eilutėje nurodyta: Taip</t>
  </si>
  <si>
    <t>410 000 Eur.</t>
  </si>
  <si>
    <t>100 000 Eur</t>
  </si>
  <si>
    <t>Paraiškos IX skyriaus „Informacija pirmumo atrankos kriterijams nustatyti" 4 eilutėje nurodyta: ne</t>
  </si>
  <si>
    <t>Paraiškos IX skyriaus „Informacija pirmumo atrankos kriterijams nustatyti" 4 eilutėje nurodyta: taip</t>
  </si>
  <si>
    <t>30 balų</t>
  </si>
  <si>
    <t>Paraiškos IX skyriaus „Informacija pirmumo atrankos kriterijams nustatyti" 5 eilutėje nurodyta: ne</t>
  </si>
  <si>
    <t>Paraiškos IX skyriaus „Informacija pirmumo atrankos kriterijams nustatyti" 6.1 eilutėje nurodyta: taip</t>
  </si>
  <si>
    <t>Paraiškos IX skyriaus „Informacija pirmumo atrankos kriterijams nustatyti" 6.3 eilutėje nurodyta: taip</t>
  </si>
  <si>
    <t>Paraiškos IX skyriaus „Informacija pirmumo atrankos kriterijams nustatyti" 7 eilutėje nurodyta: 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</si>
</sst>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_ "/>
    <numFmt numFmtId="166" formatCode="0.00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b/>
      <sz val="8"/>
      <color rgb="FF000000"/>
      <name val="Arial Narrow"/>
      <family val="2"/>
      <charset val="186"/>
    </font>
    <font>
      <sz val="8"/>
      <color rgb="FF000000"/>
      <name val="Arial Narrow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rgb="FF000000"/>
      <name val="Calibri Light"/>
      <family val="2"/>
      <charset val="186"/>
    </font>
    <font>
      <sz val="10"/>
      <color rgb="FF00B050"/>
      <name val="Calibri Light"/>
      <family val="2"/>
      <charset val="186"/>
    </font>
    <font>
      <sz val="10"/>
      <name val="Calibri Light"/>
      <family val="2"/>
      <charset val="186"/>
    </font>
    <font>
      <i/>
      <sz val="10"/>
      <color rgb="FF305496"/>
      <name val="Calibri Light"/>
      <family val="2"/>
      <charset val="186"/>
    </font>
    <font>
      <i/>
      <sz val="10"/>
      <color rgb="FF00B050"/>
      <name val="Calibri Light"/>
      <family val="2"/>
      <charset val="186"/>
    </font>
    <font>
      <b/>
      <sz val="8"/>
      <color rgb="FF000000"/>
      <name val="Calibri Light"/>
      <family val="2"/>
      <charset val="186"/>
    </font>
    <font>
      <b/>
      <sz val="10"/>
      <color rgb="FF000000"/>
      <name val="Calibri Light"/>
      <family val="2"/>
      <charset val="186"/>
    </font>
    <font>
      <sz val="10"/>
      <name val="Arial"/>
    </font>
    <font>
      <b/>
      <sz val="8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8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2" fillId="0" borderId="0"/>
    <xf numFmtId="0" fontId="1" fillId="0" borderId="0"/>
    <xf numFmtId="0" fontId="18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5" fillId="0" borderId="0" xfId="1" applyFont="1"/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wrapText="1" indent="1"/>
    </xf>
    <xf numFmtId="0" fontId="6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indent="1"/>
    </xf>
    <xf numFmtId="0" fontId="5" fillId="2" borderId="0" xfId="1" applyFont="1" applyFill="1" applyAlignment="1"/>
    <xf numFmtId="0" fontId="6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right" wrapText="1" indent="1"/>
    </xf>
    <xf numFmtId="0" fontId="6" fillId="0" borderId="7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left" vertical="top" wrapText="1" indent="3"/>
    </xf>
    <xf numFmtId="0" fontId="5" fillId="0" borderId="0" xfId="1" applyFont="1" applyAlignment="1">
      <alignment horizontal="left" vertical="top" wrapText="1" indent="1"/>
    </xf>
    <xf numFmtId="0" fontId="5" fillId="0" borderId="0" xfId="1" applyFont="1" applyAlignment="1">
      <alignment horizontal="left" vertical="center" wrapText="1" indent="3"/>
    </xf>
    <xf numFmtId="0" fontId="5" fillId="0" borderId="0" xfId="1" applyFont="1" applyAlignment="1">
      <alignment horizontal="left" vertical="center" wrapText="1" indent="4"/>
    </xf>
    <xf numFmtId="0" fontId="6" fillId="0" borderId="8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8" xfId="1" applyFont="1" applyBorder="1" applyAlignment="1">
      <alignment horizontal="left" vertical="center" wrapText="1" indent="1"/>
    </xf>
    <xf numFmtId="0" fontId="5" fillId="0" borderId="8" xfId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 wrapText="1"/>
    </xf>
    <xf numFmtId="4" fontId="5" fillId="0" borderId="0" xfId="1" applyNumberFormat="1" applyFont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/>
    </xf>
    <xf numFmtId="4" fontId="7" fillId="0" borderId="0" xfId="1" applyNumberFormat="1" applyFont="1" applyAlignment="1">
      <alignment horizontal="center" vertical="center"/>
    </xf>
    <xf numFmtId="0" fontId="8" fillId="0" borderId="0" xfId="1" applyFont="1"/>
    <xf numFmtId="4" fontId="9" fillId="0" borderId="10" xfId="1" applyNumberFormat="1" applyFont="1" applyBorder="1" applyAlignment="1">
      <alignment horizontal="center" vertical="center"/>
    </xf>
    <xf numFmtId="4" fontId="9" fillId="0" borderId="8" xfId="1" applyNumberFormat="1" applyFont="1" applyBorder="1" applyAlignment="1">
      <alignment horizontal="center" vertical="center"/>
    </xf>
    <xf numFmtId="0" fontId="8" fillId="3" borderId="0" xfId="1" applyFont="1" applyFill="1" applyAlignment="1">
      <alignment horizontal="center" vertical="center" wrapText="1"/>
    </xf>
    <xf numFmtId="0" fontId="8" fillId="0" borderId="0" xfId="1" applyFont="1" applyAlignment="1">
      <alignment horizontal="left" wrapText="1" indent="1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0" fillId="3" borderId="13" xfId="1" applyFont="1" applyFill="1" applyBorder="1" applyAlignment="1">
      <alignment horizontal="center" vertical="center" wrapText="1"/>
    </xf>
    <xf numFmtId="0" fontId="11" fillId="2" borderId="15" xfId="1" applyFont="1" applyFill="1" applyBorder="1" applyAlignment="1">
      <alignment horizontal="left" vertical="center" wrapText="1" indent="1"/>
    </xf>
    <xf numFmtId="0" fontId="11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3" fillId="0" borderId="23" xfId="3" applyFont="1" applyFill="1" applyBorder="1" applyAlignment="1">
      <alignment vertical="top" wrapText="1"/>
    </xf>
    <xf numFmtId="0" fontId="14" fillId="0" borderId="0" xfId="3" applyFont="1" applyAlignment="1">
      <alignment horizontal="left" vertical="top" wrapText="1"/>
    </xf>
    <xf numFmtId="0" fontId="13" fillId="0" borderId="26" xfId="3" applyFont="1" applyFill="1" applyBorder="1" applyAlignment="1">
      <alignment horizontal="center" vertical="top" wrapText="1"/>
    </xf>
    <xf numFmtId="0" fontId="13" fillId="0" borderId="23" xfId="3" applyFont="1" applyFill="1" applyBorder="1" applyAlignment="1">
      <alignment horizontal="center" vertical="top" wrapText="1"/>
    </xf>
    <xf numFmtId="0" fontId="15" fillId="0" borderId="0" xfId="3" applyFont="1" applyFill="1"/>
    <xf numFmtId="0" fontId="13" fillId="0" borderId="23" xfId="3" applyFont="1" applyFill="1" applyBorder="1" applyAlignment="1">
      <alignment horizontal="center" vertical="center" wrapText="1"/>
    </xf>
    <xf numFmtId="0" fontId="16" fillId="0" borderId="23" xfId="3" applyFont="1" applyFill="1" applyBorder="1" applyAlignment="1">
      <alignment horizontal="center" vertical="center" wrapText="1"/>
    </xf>
    <xf numFmtId="4" fontId="16" fillId="0" borderId="23" xfId="3" applyNumberFormat="1" applyFont="1" applyFill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 wrapText="1"/>
    </xf>
    <xf numFmtId="0" fontId="15" fillId="0" borderId="0" xfId="3" applyFont="1" applyFill="1" applyAlignment="1">
      <alignment horizontal="center" vertical="center"/>
    </xf>
    <xf numFmtId="0" fontId="14" fillId="0" borderId="23" xfId="3" applyFont="1" applyFill="1" applyBorder="1" applyAlignment="1">
      <alignment horizontal="right"/>
    </xf>
    <xf numFmtId="4" fontId="14" fillId="0" borderId="23" xfId="3" applyNumberFormat="1" applyFont="1" applyFill="1" applyBorder="1" applyAlignment="1">
      <alignment horizontal="center"/>
    </xf>
    <xf numFmtId="0" fontId="15" fillId="0" borderId="23" xfId="3" applyFont="1" applyFill="1" applyBorder="1"/>
    <xf numFmtId="3" fontId="14" fillId="0" borderId="23" xfId="3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right"/>
    </xf>
    <xf numFmtId="0" fontId="15" fillId="0" borderId="0" xfId="3" applyFont="1" applyFill="1" applyAlignment="1">
      <alignment horizontal="center"/>
    </xf>
    <xf numFmtId="0" fontId="15" fillId="0" borderId="0" xfId="3" applyFont="1" applyFill="1" applyAlignment="1">
      <alignment horizontal="right"/>
    </xf>
    <xf numFmtId="3" fontId="15" fillId="0" borderId="0" xfId="3" applyNumberFormat="1" applyFont="1" applyFill="1" applyAlignment="1">
      <alignment horizontal="right"/>
    </xf>
    <xf numFmtId="0" fontId="18" fillId="0" borderId="0" xfId="4" applyFill="1"/>
    <xf numFmtId="0" fontId="18" fillId="0" borderId="0" xfId="4" applyFill="1" applyAlignment="1">
      <alignment vertical="top"/>
    </xf>
    <xf numFmtId="0" fontId="8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left" wrapText="1" indent="1"/>
    </xf>
    <xf numFmtId="0" fontId="8" fillId="3" borderId="0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left" wrapText="1" indent="1"/>
    </xf>
    <xf numFmtId="0" fontId="8" fillId="3" borderId="10" xfId="1" applyFont="1" applyFill="1" applyBorder="1" applyAlignment="1">
      <alignment horizontal="center" vertical="center" wrapText="1"/>
    </xf>
    <xf numFmtId="4" fontId="9" fillId="0" borderId="27" xfId="1" applyNumberFormat="1" applyFont="1" applyBorder="1" applyAlignment="1">
      <alignment horizontal="center" vertical="center"/>
    </xf>
    <xf numFmtId="0" fontId="6" fillId="4" borderId="7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 wrapText="1"/>
    </xf>
    <xf numFmtId="0" fontId="16" fillId="5" borderId="23" xfId="3" applyFont="1" applyFill="1" applyBorder="1" applyAlignment="1">
      <alignment horizontal="center" vertical="center" wrapText="1"/>
    </xf>
    <xf numFmtId="0" fontId="17" fillId="0" borderId="24" xfId="3" applyFont="1" applyFill="1" applyBorder="1" applyAlignment="1">
      <alignment horizontal="center" vertical="center"/>
    </xf>
    <xf numFmtId="0" fontId="15" fillId="0" borderId="24" xfId="3" applyFont="1" applyFill="1" applyBorder="1"/>
    <xf numFmtId="0" fontId="13" fillId="0" borderId="29" xfId="3" applyFont="1" applyFill="1" applyBorder="1" applyAlignment="1">
      <alignment horizontal="center" vertical="top" wrapText="1"/>
    </xf>
    <xf numFmtId="0" fontId="17" fillId="0" borderId="28" xfId="3" applyFont="1" applyFill="1" applyBorder="1" applyAlignment="1">
      <alignment horizontal="center" vertical="center" wrapText="1"/>
    </xf>
    <xf numFmtId="0" fontId="15" fillId="0" borderId="28" xfId="3" applyFont="1" applyFill="1" applyBorder="1"/>
    <xf numFmtId="0" fontId="13" fillId="0" borderId="24" xfId="3" applyFont="1" applyFill="1" applyBorder="1" applyAlignment="1">
      <alignment horizontal="left" vertical="top" wrapText="1"/>
    </xf>
    <xf numFmtId="0" fontId="13" fillId="0" borderId="28" xfId="3" applyFont="1" applyFill="1" applyBorder="1" applyAlignment="1">
      <alignment horizontal="center" vertical="top" wrapText="1"/>
    </xf>
    <xf numFmtId="0" fontId="13" fillId="0" borderId="24" xfId="3" applyFont="1" applyFill="1" applyBorder="1" applyAlignment="1">
      <alignment vertical="top" wrapText="1"/>
    </xf>
    <xf numFmtId="0" fontId="15" fillId="0" borderId="28" xfId="3" applyFont="1" applyFill="1" applyBorder="1" applyAlignment="1">
      <alignment horizontal="center"/>
    </xf>
    <xf numFmtId="0" fontId="14" fillId="0" borderId="24" xfId="3" applyFont="1" applyFill="1" applyBorder="1" applyAlignment="1">
      <alignment horizontal="left" vertical="top" wrapText="1"/>
    </xf>
    <xf numFmtId="0" fontId="17" fillId="0" borderId="24" xfId="3" applyFont="1" applyFill="1" applyBorder="1" applyAlignment="1">
      <alignment horizontal="center" vertical="center" wrapText="1"/>
    </xf>
    <xf numFmtId="0" fontId="14" fillId="0" borderId="24" xfId="3" applyFont="1" applyFill="1" applyBorder="1" applyAlignment="1">
      <alignment vertical="top" wrapText="1"/>
    </xf>
    <xf numFmtId="0" fontId="19" fillId="0" borderId="0" xfId="2" applyFont="1"/>
    <xf numFmtId="0" fontId="19" fillId="0" borderId="0" xfId="2" applyFont="1" applyFill="1"/>
    <xf numFmtId="0" fontId="20" fillId="0" borderId="19" xfId="2" applyFont="1" applyBorder="1" applyAlignment="1">
      <alignment horizontal="center"/>
    </xf>
    <xf numFmtId="0" fontId="20" fillId="0" borderId="20" xfId="2" applyFont="1" applyBorder="1" applyAlignment="1">
      <alignment horizontal="center"/>
    </xf>
    <xf numFmtId="4" fontId="20" fillId="0" borderId="21" xfId="2" applyNumberFormat="1" applyFont="1" applyBorder="1" applyAlignment="1">
      <alignment horizontal="center"/>
    </xf>
    <xf numFmtId="0" fontId="19" fillId="0" borderId="17" xfId="2" applyFont="1" applyBorder="1" applyAlignment="1">
      <alignment horizontal="center" vertical="center" wrapText="1"/>
    </xf>
    <xf numFmtId="4" fontId="19" fillId="0" borderId="18" xfId="2" applyNumberFormat="1" applyFont="1" applyBorder="1" applyAlignment="1">
      <alignment horizontal="center" vertical="center" wrapText="1"/>
    </xf>
    <xf numFmtId="4" fontId="19" fillId="0" borderId="0" xfId="2" applyNumberFormat="1" applyFont="1" applyFill="1"/>
    <xf numFmtId="0" fontId="20" fillId="0" borderId="23" xfId="2" applyFont="1" applyBorder="1" applyAlignment="1">
      <alignment horizontal="center" vertical="center" wrapText="1"/>
    </xf>
    <xf numFmtId="0" fontId="20" fillId="0" borderId="24" xfId="2" applyFont="1" applyBorder="1" applyAlignment="1">
      <alignment horizontal="center"/>
    </xf>
    <xf numFmtId="164" fontId="20" fillId="0" borderId="24" xfId="2" applyNumberFormat="1" applyFont="1" applyBorder="1" applyAlignment="1">
      <alignment horizontal="center"/>
    </xf>
    <xf numFmtId="0" fontId="19" fillId="0" borderId="0" xfId="2" applyFont="1" applyFill="1" applyAlignment="1">
      <alignment horizontal="center"/>
    </xf>
    <xf numFmtId="0" fontId="20" fillId="0" borderId="7" xfId="2" applyFont="1" applyBorder="1" applyAlignment="1">
      <alignment horizontal="center"/>
    </xf>
    <xf numFmtId="0" fontId="20" fillId="0" borderId="25" xfId="2" applyFont="1" applyBorder="1" applyAlignment="1">
      <alignment horizontal="center"/>
    </xf>
    <xf numFmtId="4" fontId="20" fillId="0" borderId="0" xfId="2" applyNumberFormat="1" applyFont="1" applyBorder="1" applyAlignment="1">
      <alignment horizontal="center"/>
    </xf>
    <xf numFmtId="49" fontId="20" fillId="0" borderId="23" xfId="2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wrapText="1"/>
    </xf>
    <xf numFmtId="165" fontId="19" fillId="0" borderId="23" xfId="2" applyNumberFormat="1" applyFont="1" applyBorder="1" applyAlignment="1">
      <alignment horizontal="center" vertical="center"/>
    </xf>
    <xf numFmtId="0" fontId="21" fillId="0" borderId="23" xfId="2" applyFont="1" applyBorder="1" applyAlignment="1">
      <alignment horizontal="center" wrapText="1"/>
    </xf>
    <xf numFmtId="49" fontId="19" fillId="0" borderId="23" xfId="2" applyNumberFormat="1" applyFont="1" applyBorder="1" applyAlignment="1">
      <alignment horizontal="center" vertical="center"/>
    </xf>
    <xf numFmtId="166" fontId="20" fillId="0" borderId="23" xfId="2" applyNumberFormat="1" applyFont="1" applyBorder="1" applyAlignment="1">
      <alignment horizontal="center" vertical="center"/>
    </xf>
    <xf numFmtId="0" fontId="19" fillId="0" borderId="23" xfId="2" applyFont="1" applyFill="1" applyBorder="1" applyAlignment="1">
      <alignment horizontal="center" wrapText="1"/>
    </xf>
    <xf numFmtId="165" fontId="19" fillId="0" borderId="0" xfId="2" applyNumberFormat="1" applyFont="1" applyBorder="1" applyAlignment="1">
      <alignment horizontal="center" vertical="center"/>
    </xf>
    <xf numFmtId="49" fontId="19" fillId="0" borderId="0" xfId="2" applyNumberFormat="1" applyFont="1" applyBorder="1" applyAlignment="1">
      <alignment horizontal="center" vertical="center"/>
    </xf>
    <xf numFmtId="166" fontId="20" fillId="0" borderId="0" xfId="2" applyNumberFormat="1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19" fillId="0" borderId="0" xfId="2" applyFont="1" applyBorder="1" applyAlignment="1">
      <alignment horizontal="center"/>
    </xf>
    <xf numFmtId="0" fontId="19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19" fillId="0" borderId="22" xfId="2" applyFont="1" applyBorder="1" applyAlignment="1">
      <alignment horizontal="center" vertical="center"/>
    </xf>
    <xf numFmtId="0" fontId="18" fillId="0" borderId="0" xfId="4" applyAlignment="1">
      <alignment horizontal="left" vertical="top" wrapText="1"/>
    </xf>
    <xf numFmtId="4" fontId="8" fillId="0" borderId="27" xfId="1" applyNumberFormat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4" fontId="8" fillId="0" borderId="12" xfId="1" applyNumberFormat="1" applyFont="1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4" fontId="5" fillId="2" borderId="5" xfId="1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 wrapText="1"/>
    </xf>
    <xf numFmtId="0" fontId="20" fillId="0" borderId="16" xfId="2" applyFont="1" applyBorder="1" applyAlignment="1">
      <alignment horizontal="center" wrapText="1"/>
    </xf>
    <xf numFmtId="0" fontId="20" fillId="0" borderId="17" xfId="2" applyFont="1" applyBorder="1" applyAlignment="1">
      <alignment horizontal="center" wrapText="1"/>
    </xf>
    <xf numFmtId="0" fontId="20" fillId="0" borderId="18" xfId="2" applyFont="1" applyBorder="1" applyAlignment="1">
      <alignment horizontal="center" wrapText="1"/>
    </xf>
  </cellXfs>
  <cellStyles count="5">
    <cellStyle name="Hyperlink" xfId="4" builtinId="8"/>
    <cellStyle name="Normal" xfId="0" builtinId="0"/>
    <cellStyle name="Normal 2" xfId="1" xr:uid="{290C571E-9EAE-4F03-9F2C-CFB7B554421D}"/>
    <cellStyle name="Normal 3" xfId="2" xr:uid="{BFBA595D-F104-44D6-BB70-767027DC35D8}"/>
    <cellStyle name="Normal 4" xfId="3" xr:uid="{C1924F6C-4F0B-4847-B9EA-BE7BEE2E062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-seimas.lrs.lt/portal/legalAct/lt/TAD/8c7fdae0162111e6aa14e8b63147ee94/as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workbookViewId="0">
      <selection activeCell="A6" sqref="A6"/>
    </sheetView>
  </sheetViews>
  <sheetFormatPr defaultRowHeight="15" x14ac:dyDescent="0.25"/>
  <cols>
    <col min="1" max="1" width="18" style="49" customWidth="1"/>
    <col min="2" max="5" width="6.7109375" style="51" customWidth="1"/>
    <col min="6" max="6" width="18" style="49" customWidth="1"/>
    <col min="7" max="8" width="10.28515625" style="49" customWidth="1"/>
    <col min="9" max="11" width="7.42578125" style="49" customWidth="1"/>
    <col min="12" max="16" width="18" style="49" customWidth="1"/>
    <col min="17" max="19" width="10.5703125" style="49" customWidth="1"/>
    <col min="20" max="21" width="18" style="49" customWidth="1"/>
    <col min="22" max="22" width="9.5703125" style="51" customWidth="1"/>
    <col min="23" max="23" width="18" style="49" customWidth="1"/>
  </cols>
  <sheetData>
    <row r="1" spans="1:23" s="52" customFormat="1" ht="12.75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7</v>
      </c>
      <c r="W1" s="2" t="s">
        <v>21</v>
      </c>
    </row>
    <row r="2" spans="1:23" s="3" customFormat="1" ht="38.25" hidden="1" x14ac:dyDescent="0.25">
      <c r="A2" s="46" t="s">
        <v>22</v>
      </c>
      <c r="B2" s="50">
        <v>2017</v>
      </c>
      <c r="C2" s="50">
        <v>1</v>
      </c>
      <c r="D2" s="50">
        <v>2017</v>
      </c>
      <c r="E2" s="50">
        <v>0</v>
      </c>
      <c r="F2" s="47" t="s">
        <v>23</v>
      </c>
      <c r="G2" s="47">
        <v>30313221</v>
      </c>
      <c r="H2" s="47">
        <v>153622317</v>
      </c>
      <c r="I2" s="47" t="s">
        <v>24</v>
      </c>
      <c r="J2" s="47" t="s">
        <v>25</v>
      </c>
      <c r="K2" s="47"/>
      <c r="L2" s="47" t="s">
        <v>26</v>
      </c>
      <c r="M2" s="47" t="s">
        <v>27</v>
      </c>
      <c r="N2" s="47" t="s">
        <v>28</v>
      </c>
      <c r="O2" s="47"/>
      <c r="P2" s="47" t="s">
        <v>29</v>
      </c>
      <c r="Q2" s="48">
        <v>42902</v>
      </c>
      <c r="R2" s="47" t="s">
        <v>30</v>
      </c>
      <c r="S2" s="47" t="s">
        <v>31</v>
      </c>
      <c r="T2" s="47" t="s">
        <v>32</v>
      </c>
      <c r="U2" s="47" t="s">
        <v>33</v>
      </c>
      <c r="V2" s="50" t="s">
        <v>34</v>
      </c>
      <c r="W2" s="47" t="s">
        <v>32</v>
      </c>
    </row>
    <row r="3" spans="1:23" s="3" customFormat="1" ht="25.5" hidden="1" x14ac:dyDescent="0.25">
      <c r="A3" s="46" t="s">
        <v>35</v>
      </c>
      <c r="B3" s="50">
        <v>2016</v>
      </c>
      <c r="C3" s="50">
        <v>1</v>
      </c>
      <c r="D3" s="50">
        <v>2016</v>
      </c>
      <c r="E3" s="50">
        <v>0</v>
      </c>
      <c r="F3" s="47" t="s">
        <v>36</v>
      </c>
      <c r="G3" s="47">
        <v>30313408</v>
      </c>
      <c r="H3" s="47">
        <v>177155847</v>
      </c>
      <c r="I3" s="47" t="s">
        <v>24</v>
      </c>
      <c r="J3" s="47" t="s">
        <v>25</v>
      </c>
      <c r="K3" s="47"/>
      <c r="L3" s="47" t="s">
        <v>37</v>
      </c>
      <c r="M3" s="47" t="s">
        <v>27</v>
      </c>
      <c r="N3" s="47" t="s">
        <v>28</v>
      </c>
      <c r="O3" s="47"/>
      <c r="P3" s="47" t="s">
        <v>38</v>
      </c>
      <c r="Q3" s="48">
        <v>42564</v>
      </c>
      <c r="R3" s="47" t="s">
        <v>30</v>
      </c>
      <c r="S3" s="47" t="s">
        <v>31</v>
      </c>
      <c r="T3" s="47" t="s">
        <v>32</v>
      </c>
      <c r="U3" s="47" t="s">
        <v>33</v>
      </c>
      <c r="V3" s="50" t="s">
        <v>34</v>
      </c>
      <c r="W3" s="47" t="s">
        <v>32</v>
      </c>
    </row>
    <row r="4" spans="1:23" s="3" customFormat="1" ht="37.5" customHeight="1" x14ac:dyDescent="0.25">
      <c r="A4" s="46" t="s">
        <v>39</v>
      </c>
      <c r="B4" s="50">
        <v>2021</v>
      </c>
      <c r="C4" s="50">
        <v>1</v>
      </c>
      <c r="D4" s="50">
        <v>2021</v>
      </c>
      <c r="E4" s="50">
        <v>0</v>
      </c>
      <c r="F4" s="47" t="s">
        <v>40</v>
      </c>
      <c r="G4" s="47">
        <v>30317718</v>
      </c>
      <c r="H4" s="47">
        <v>187854895</v>
      </c>
      <c r="I4" s="47" t="s">
        <v>24</v>
      </c>
      <c r="J4" s="47" t="s">
        <v>25</v>
      </c>
      <c r="K4" s="47"/>
      <c r="L4" s="47" t="s">
        <v>41</v>
      </c>
      <c r="M4" s="47" t="s">
        <v>27</v>
      </c>
      <c r="N4" s="47" t="s">
        <v>28</v>
      </c>
      <c r="O4" s="47"/>
      <c r="P4" s="47" t="s">
        <v>42</v>
      </c>
      <c r="Q4" s="48">
        <v>44431</v>
      </c>
      <c r="R4" s="47" t="s">
        <v>43</v>
      </c>
      <c r="S4" s="47" t="s">
        <v>44</v>
      </c>
      <c r="T4" s="47" t="s">
        <v>32</v>
      </c>
      <c r="U4" s="47" t="s">
        <v>33</v>
      </c>
      <c r="V4" s="50" t="s">
        <v>34</v>
      </c>
      <c r="W4" s="47" t="s">
        <v>32</v>
      </c>
    </row>
    <row r="5" spans="1:23" s="3" customFormat="1" ht="38.25" hidden="1" x14ac:dyDescent="0.25">
      <c r="A5" s="46" t="s">
        <v>45</v>
      </c>
      <c r="B5" s="50">
        <v>2018</v>
      </c>
      <c r="C5" s="50">
        <v>1</v>
      </c>
      <c r="D5" s="50">
        <v>2018</v>
      </c>
      <c r="E5" s="50">
        <v>0</v>
      </c>
      <c r="F5" s="47" t="s">
        <v>46</v>
      </c>
      <c r="G5" s="47">
        <v>30342602</v>
      </c>
      <c r="H5" s="47">
        <v>5227839</v>
      </c>
      <c r="I5" s="47" t="s">
        <v>24</v>
      </c>
      <c r="J5" s="47" t="s">
        <v>25</v>
      </c>
      <c r="K5" s="47"/>
      <c r="L5" s="47" t="s">
        <v>47</v>
      </c>
      <c r="M5" s="47" t="s">
        <v>27</v>
      </c>
      <c r="N5" s="47" t="s">
        <v>28</v>
      </c>
      <c r="O5" s="47"/>
      <c r="P5" s="47" t="s">
        <v>48</v>
      </c>
      <c r="Q5" s="48">
        <v>43265</v>
      </c>
      <c r="R5" s="47" t="s">
        <v>49</v>
      </c>
      <c r="S5" s="47" t="s">
        <v>50</v>
      </c>
      <c r="T5" s="47" t="s">
        <v>32</v>
      </c>
      <c r="U5" s="47" t="s">
        <v>33</v>
      </c>
      <c r="V5" s="50" t="s">
        <v>34</v>
      </c>
      <c r="W5" s="47" t="s">
        <v>32</v>
      </c>
    </row>
    <row r="6" spans="1:23" s="3" customFormat="1" ht="32.25" customHeight="1" x14ac:dyDescent="0.25">
      <c r="A6" s="46" t="s">
        <v>51</v>
      </c>
      <c r="B6" s="50">
        <v>2021</v>
      </c>
      <c r="C6" s="50">
        <v>1</v>
      </c>
      <c r="D6" s="50">
        <v>2021</v>
      </c>
      <c r="E6" s="50">
        <v>0</v>
      </c>
      <c r="F6" s="47" t="s">
        <v>52</v>
      </c>
      <c r="G6" s="47">
        <v>30339893</v>
      </c>
      <c r="H6" s="47">
        <v>302908425</v>
      </c>
      <c r="I6" s="47" t="s">
        <v>24</v>
      </c>
      <c r="J6" s="47" t="s">
        <v>25</v>
      </c>
      <c r="K6" s="47"/>
      <c r="L6" s="47" t="s">
        <v>53</v>
      </c>
      <c r="M6" s="47" t="s">
        <v>27</v>
      </c>
      <c r="N6" s="47" t="s">
        <v>28</v>
      </c>
      <c r="O6" s="47"/>
      <c r="P6" s="47" t="s">
        <v>54</v>
      </c>
      <c r="Q6" s="48">
        <v>44438</v>
      </c>
      <c r="R6" s="47" t="s">
        <v>55</v>
      </c>
      <c r="S6" s="47" t="s">
        <v>56</v>
      </c>
      <c r="T6" s="47" t="s">
        <v>32</v>
      </c>
      <c r="U6" s="47" t="s">
        <v>33</v>
      </c>
      <c r="V6" s="50" t="s">
        <v>34</v>
      </c>
      <c r="W6" s="47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BC54-8F1F-41B0-ACF0-14AC4B9F7628}">
  <sheetPr>
    <tabColor rgb="FF92D050"/>
  </sheetPr>
  <dimension ref="A1:G27"/>
  <sheetViews>
    <sheetView workbookViewId="0">
      <pane ySplit="6" topLeftCell="A22" activePane="bottomLeft" state="frozen"/>
      <selection pane="bottomLeft" activeCell="D25" sqref="D25:F25"/>
    </sheetView>
  </sheetViews>
  <sheetFormatPr defaultRowHeight="12.75" x14ac:dyDescent="0.2"/>
  <cols>
    <col min="1" max="1" width="9.140625" style="8" customWidth="1"/>
    <col min="2" max="2" width="56" style="9" customWidth="1"/>
    <col min="3" max="3" width="21.28515625" style="6" customWidth="1"/>
    <col min="4" max="4" width="23" style="8" customWidth="1"/>
    <col min="5" max="5" width="7.140625" style="7" customWidth="1"/>
    <col min="6" max="6" width="23" style="6" customWidth="1"/>
    <col min="7" max="7" width="7.42578125" style="5" customWidth="1"/>
    <col min="8" max="16384" width="9.140625" style="4"/>
  </cols>
  <sheetData>
    <row r="1" spans="1:7" s="42" customFormat="1" ht="44.25" customHeight="1" thickBot="1" x14ac:dyDescent="0.3">
      <c r="A1" s="45" t="s">
        <v>106</v>
      </c>
      <c r="B1" s="44" t="s">
        <v>105</v>
      </c>
      <c r="C1" s="43" t="s">
        <v>104</v>
      </c>
      <c r="D1" s="128" t="s">
        <v>39</v>
      </c>
      <c r="E1" s="129"/>
      <c r="F1" s="128" t="s">
        <v>51</v>
      </c>
      <c r="G1" s="129"/>
    </row>
    <row r="2" spans="1:7" s="36" customFormat="1" ht="13.5" thickTop="1" x14ac:dyDescent="0.2">
      <c r="A2" s="41" t="s">
        <v>103</v>
      </c>
      <c r="B2" s="40" t="s">
        <v>102</v>
      </c>
      <c r="C2" s="39"/>
      <c r="D2" s="130">
        <v>410000</v>
      </c>
      <c r="E2" s="130"/>
      <c r="F2" s="130"/>
      <c r="G2" s="38"/>
    </row>
    <row r="3" spans="1:7" s="36" customFormat="1" x14ac:dyDescent="0.2">
      <c r="A3" s="74">
        <v>11</v>
      </c>
      <c r="B3" s="75" t="s">
        <v>101</v>
      </c>
      <c r="C3" s="76"/>
      <c r="D3" s="127">
        <v>100000</v>
      </c>
      <c r="E3" s="127"/>
      <c r="F3" s="127"/>
      <c r="G3" s="80"/>
    </row>
    <row r="4" spans="1:7" s="36" customFormat="1" ht="13.5" thickBot="1" x14ac:dyDescent="0.25">
      <c r="A4" s="77">
        <v>29</v>
      </c>
      <c r="B4" s="78" t="s">
        <v>130</v>
      </c>
      <c r="C4" s="79"/>
      <c r="D4" s="131">
        <v>30</v>
      </c>
      <c r="E4" s="131"/>
      <c r="F4" s="131"/>
      <c r="G4" s="37"/>
    </row>
    <row r="5" spans="1:7" ht="15.75" customHeight="1" thickTop="1" x14ac:dyDescent="0.2">
      <c r="B5" s="9" t="s">
        <v>5</v>
      </c>
      <c r="C5" s="21"/>
      <c r="D5" s="8" t="s">
        <v>100</v>
      </c>
      <c r="E5" s="19"/>
      <c r="F5" s="6" t="s">
        <v>99</v>
      </c>
    </row>
    <row r="6" spans="1:7" x14ac:dyDescent="0.2">
      <c r="B6" s="9" t="s">
        <v>98</v>
      </c>
      <c r="C6" s="21"/>
      <c r="D6" s="35">
        <v>30957</v>
      </c>
      <c r="E6" s="34"/>
      <c r="F6" s="33">
        <v>72729.08</v>
      </c>
      <c r="G6" s="32"/>
    </row>
    <row r="7" spans="1:7" ht="38.25" x14ac:dyDescent="0.2">
      <c r="A7" s="31"/>
      <c r="B7" s="30" t="s">
        <v>97</v>
      </c>
      <c r="C7" s="29"/>
      <c r="D7" s="27" t="s">
        <v>96</v>
      </c>
      <c r="E7" s="28"/>
      <c r="F7" s="27" t="s">
        <v>95</v>
      </c>
      <c r="G7" s="26"/>
    </row>
    <row r="8" spans="1:7" ht="76.5" x14ac:dyDescent="0.2">
      <c r="A8" s="8" t="s">
        <v>94</v>
      </c>
      <c r="B8" s="9" t="s">
        <v>93</v>
      </c>
      <c r="C8" s="21">
        <v>1</v>
      </c>
      <c r="E8" s="81"/>
      <c r="G8" s="82"/>
    </row>
    <row r="9" spans="1:7" x14ac:dyDescent="0.2">
      <c r="B9" s="25" t="s">
        <v>92</v>
      </c>
      <c r="C9" s="21" t="s">
        <v>91</v>
      </c>
      <c r="D9" s="8">
        <v>20</v>
      </c>
      <c r="E9" s="81" t="s">
        <v>68</v>
      </c>
      <c r="F9" s="6">
        <v>20</v>
      </c>
      <c r="G9" s="82"/>
    </row>
    <row r="10" spans="1:7" x14ac:dyDescent="0.2">
      <c r="B10" s="25" t="s">
        <v>90</v>
      </c>
      <c r="C10" s="21" t="s">
        <v>89</v>
      </c>
      <c r="E10" s="81"/>
      <c r="G10" s="82"/>
    </row>
    <row r="11" spans="1:7" x14ac:dyDescent="0.2">
      <c r="B11" s="25" t="s">
        <v>88</v>
      </c>
      <c r="C11" s="21" t="s">
        <v>87</v>
      </c>
      <c r="E11" s="81"/>
      <c r="G11" s="82"/>
    </row>
    <row r="12" spans="1:7" ht="25.5" x14ac:dyDescent="0.2">
      <c r="A12" s="8" t="s">
        <v>86</v>
      </c>
      <c r="B12" s="9" t="s">
        <v>85</v>
      </c>
      <c r="C12" s="21" t="s">
        <v>84</v>
      </c>
      <c r="E12" s="81"/>
      <c r="F12" s="6">
        <v>10</v>
      </c>
      <c r="G12" s="82"/>
    </row>
    <row r="13" spans="1:7" ht="38.25" x14ac:dyDescent="0.2">
      <c r="A13" s="8" t="s">
        <v>83</v>
      </c>
      <c r="B13" s="9" t="s">
        <v>82</v>
      </c>
      <c r="C13" s="21" t="s">
        <v>81</v>
      </c>
      <c r="E13" s="81"/>
      <c r="G13" s="82"/>
    </row>
    <row r="14" spans="1:7" x14ac:dyDescent="0.2">
      <c r="B14" s="24" t="s">
        <v>80</v>
      </c>
      <c r="C14" s="21" t="s">
        <v>79</v>
      </c>
      <c r="E14" s="81"/>
      <c r="G14" s="82"/>
    </row>
    <row r="15" spans="1:7" x14ac:dyDescent="0.2">
      <c r="B15" s="24" t="s">
        <v>78</v>
      </c>
      <c r="C15" s="21" t="s">
        <v>77</v>
      </c>
      <c r="D15" s="8">
        <v>10</v>
      </c>
      <c r="E15" s="81" t="s">
        <v>68</v>
      </c>
      <c r="F15" s="6">
        <v>10</v>
      </c>
      <c r="G15" s="82"/>
    </row>
    <row r="16" spans="1:7" ht="25.5" x14ac:dyDescent="0.2">
      <c r="A16" s="8" t="s">
        <v>76</v>
      </c>
      <c r="B16" s="23" t="s">
        <v>75</v>
      </c>
      <c r="C16" s="21">
        <v>4</v>
      </c>
      <c r="E16" s="81" t="s">
        <v>59</v>
      </c>
      <c r="F16" s="6">
        <v>10</v>
      </c>
      <c r="G16" s="82"/>
    </row>
    <row r="17" spans="1:7" ht="51" x14ac:dyDescent="0.2">
      <c r="A17" s="8" t="s">
        <v>74</v>
      </c>
      <c r="B17" s="9" t="s">
        <v>73</v>
      </c>
      <c r="C17" s="21">
        <v>5</v>
      </c>
      <c r="E17" s="81" t="s">
        <v>59</v>
      </c>
      <c r="G17" s="82" t="s">
        <v>59</v>
      </c>
    </row>
    <row r="18" spans="1:7" ht="63.75" x14ac:dyDescent="0.2">
      <c r="A18" s="8" t="s">
        <v>72</v>
      </c>
      <c r="B18" s="9" t="s">
        <v>71</v>
      </c>
      <c r="C18" s="21">
        <v>6</v>
      </c>
      <c r="E18" s="81" t="s">
        <v>68</v>
      </c>
      <c r="G18" s="82"/>
    </row>
    <row r="19" spans="1:7" ht="33.75" customHeight="1" x14ac:dyDescent="0.2">
      <c r="B19" s="22" t="s">
        <v>70</v>
      </c>
      <c r="C19" s="21" t="s">
        <v>69</v>
      </c>
      <c r="D19" s="8">
        <v>20</v>
      </c>
      <c r="E19" s="81" t="s">
        <v>68</v>
      </c>
      <c r="G19" s="82"/>
    </row>
    <row r="20" spans="1:7" ht="25.5" x14ac:dyDescent="0.2">
      <c r="B20" s="22" t="s">
        <v>67</v>
      </c>
      <c r="C20" s="21" t="s">
        <v>66</v>
      </c>
      <c r="E20" s="81"/>
      <c r="G20" s="82"/>
    </row>
    <row r="21" spans="1:7" ht="25.5" x14ac:dyDescent="0.2">
      <c r="B21" s="22" t="s">
        <v>65</v>
      </c>
      <c r="C21" s="21" t="s">
        <v>64</v>
      </c>
      <c r="E21" s="81"/>
      <c r="F21" s="6">
        <v>10</v>
      </c>
      <c r="G21" s="82"/>
    </row>
    <row r="22" spans="1:7" ht="25.5" x14ac:dyDescent="0.2">
      <c r="B22" s="22" t="s">
        <v>63</v>
      </c>
      <c r="C22" s="21" t="s">
        <v>62</v>
      </c>
      <c r="E22" s="81"/>
      <c r="G22" s="82"/>
    </row>
    <row r="23" spans="1:7" ht="51" x14ac:dyDescent="0.2">
      <c r="A23" s="8" t="s">
        <v>61</v>
      </c>
      <c r="B23" s="9" t="s">
        <v>60</v>
      </c>
      <c r="C23" s="21">
        <v>7</v>
      </c>
      <c r="D23" s="20"/>
      <c r="E23" s="81" t="s">
        <v>59</v>
      </c>
      <c r="G23" s="82" t="s">
        <v>59</v>
      </c>
    </row>
    <row r="24" spans="1:7" x14ac:dyDescent="0.2">
      <c r="A24" s="17"/>
      <c r="B24" s="18" t="s">
        <v>58</v>
      </c>
      <c r="C24" s="15"/>
      <c r="D24" s="17">
        <v>50</v>
      </c>
      <c r="E24" s="16"/>
      <c r="F24" s="15">
        <v>60</v>
      </c>
      <c r="G24" s="14"/>
    </row>
    <row r="25" spans="1:7" x14ac:dyDescent="0.2">
      <c r="A25" s="13"/>
      <c r="B25" s="12" t="s">
        <v>57</v>
      </c>
      <c r="C25" s="11"/>
      <c r="D25" s="132">
        <v>103686.08</v>
      </c>
      <c r="E25" s="132"/>
      <c r="F25" s="132"/>
      <c r="G25" s="10"/>
    </row>
    <row r="27" spans="1:7" ht="30.75" customHeight="1" x14ac:dyDescent="0.2">
      <c r="B27" s="126" t="s">
        <v>129</v>
      </c>
      <c r="C27" s="126"/>
      <c r="D27" s="126"/>
    </row>
  </sheetData>
  <mergeCells count="7">
    <mergeCell ref="B27:D27"/>
    <mergeCell ref="D3:F3"/>
    <mergeCell ref="D1:E1"/>
    <mergeCell ref="F1:G1"/>
    <mergeCell ref="D2:F2"/>
    <mergeCell ref="D4:F4"/>
    <mergeCell ref="D25:F25"/>
  </mergeCells>
  <hyperlinks>
    <hyperlink ref="B27" r:id="rId1" xr:uid="{81776259-3FCF-4DD5-930A-959EFB2CF0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112B-9933-4D9D-9A13-BEF7B2BA710A}">
  <sheetPr>
    <tabColor rgb="FF00B0F0"/>
  </sheetPr>
  <dimension ref="A1:G58"/>
  <sheetViews>
    <sheetView showGridLines="0" tabSelected="1" zoomScaleNormal="100" zoomScaleSheetLayoutView="150" workbookViewId="0">
      <pane ySplit="7" topLeftCell="A8" activePane="bottomLeft" state="frozen"/>
      <selection pane="bottomLeft" activeCell="E23" sqref="E23"/>
    </sheetView>
  </sheetViews>
  <sheetFormatPr defaultRowHeight="12.75" x14ac:dyDescent="0.2"/>
  <cols>
    <col min="1" max="1" width="5.42578125" style="96" customWidth="1"/>
    <col min="2" max="2" width="55.85546875" style="123" bestFit="1" customWidth="1"/>
    <col min="3" max="3" width="17.42578125" style="124" customWidth="1"/>
    <col min="4" max="4" width="31.28515625" style="96" customWidth="1"/>
    <col min="5" max="6" width="9.140625" style="96"/>
    <col min="7" max="7" width="12.7109375" style="96" bestFit="1" customWidth="1"/>
    <col min="8" max="16384" width="9.140625" style="96"/>
  </cols>
  <sheetData>
    <row r="1" spans="1:7" ht="39.75" customHeight="1" thickBot="1" x14ac:dyDescent="0.25">
      <c r="B1" s="133" t="s">
        <v>117</v>
      </c>
      <c r="C1" s="133"/>
      <c r="D1" s="133"/>
    </row>
    <row r="2" spans="1:7" s="97" customFormat="1" x14ac:dyDescent="0.2">
      <c r="B2" s="134" t="s">
        <v>115</v>
      </c>
      <c r="C2" s="135"/>
      <c r="D2" s="136"/>
    </row>
    <row r="3" spans="1:7" s="97" customFormat="1" ht="13.5" thickBot="1" x14ac:dyDescent="0.25">
      <c r="B3" s="98" t="s">
        <v>107</v>
      </c>
      <c r="C3" s="99" t="s">
        <v>108</v>
      </c>
      <c r="D3" s="100" t="s">
        <v>98</v>
      </c>
    </row>
    <row r="4" spans="1:7" s="97" customFormat="1" x14ac:dyDescent="0.2">
      <c r="B4" s="125" t="s">
        <v>116</v>
      </c>
      <c r="C4" s="101">
        <v>2</v>
      </c>
      <c r="D4" s="102">
        <f>+'Prior. eile_48ED'!D6+'Prior. eile_48ED'!F6</f>
        <v>103686.08</v>
      </c>
      <c r="G4" s="103"/>
    </row>
    <row r="5" spans="1:7" s="97" customFormat="1" x14ac:dyDescent="0.2">
      <c r="B5" s="104" t="s">
        <v>109</v>
      </c>
      <c r="C5" s="105">
        <f>SUM(C4:C4)</f>
        <v>2</v>
      </c>
      <c r="D5" s="106">
        <f>SUM(D4:D4)</f>
        <v>103686.08</v>
      </c>
    </row>
    <row r="6" spans="1:7" s="97" customFormat="1" x14ac:dyDescent="0.2">
      <c r="A6" s="107"/>
      <c r="B6" s="108"/>
      <c r="C6" s="109"/>
      <c r="D6" s="110"/>
    </row>
    <row r="7" spans="1:7" s="112" customFormat="1" ht="24.75" customHeight="1" x14ac:dyDescent="0.2">
      <c r="A7" s="111" t="s">
        <v>110</v>
      </c>
      <c r="B7" s="111" t="s">
        <v>111</v>
      </c>
      <c r="C7" s="111" t="s">
        <v>112</v>
      </c>
      <c r="D7" s="111" t="s">
        <v>114</v>
      </c>
    </row>
    <row r="8" spans="1:7" x14ac:dyDescent="0.2">
      <c r="A8" s="113">
        <v>1</v>
      </c>
      <c r="B8" s="114" t="str">
        <f>+KPPAIS2_48ED!A6</f>
        <v>48ED-KV-21-1-08037-PR001</v>
      </c>
      <c r="C8" s="115" t="s">
        <v>113</v>
      </c>
      <c r="D8" s="116">
        <v>60</v>
      </c>
    </row>
    <row r="9" spans="1:7" x14ac:dyDescent="0.2">
      <c r="A9" s="113">
        <v>2</v>
      </c>
      <c r="B9" s="117" t="str">
        <f>+KPPAIS2_48ED!A4</f>
        <v>48ED-KU-21-1-07264-PR001</v>
      </c>
      <c r="C9" s="115" t="s">
        <v>113</v>
      </c>
      <c r="D9" s="116">
        <v>50</v>
      </c>
    </row>
    <row r="10" spans="1:7" x14ac:dyDescent="0.2">
      <c r="A10" s="118"/>
      <c r="B10" s="119"/>
      <c r="C10" s="119"/>
      <c r="D10" s="120"/>
    </row>
    <row r="11" spans="1:7" x14ac:dyDescent="0.2">
      <c r="A11" s="118"/>
      <c r="B11" s="119"/>
      <c r="C11" s="119"/>
      <c r="D11" s="120"/>
    </row>
    <row r="12" spans="1:7" x14ac:dyDescent="0.2">
      <c r="A12" s="118"/>
      <c r="B12" s="119"/>
      <c r="C12" s="119"/>
      <c r="D12" s="120"/>
    </row>
    <row r="13" spans="1:7" x14ac:dyDescent="0.2">
      <c r="A13" s="118"/>
      <c r="B13" s="119"/>
      <c r="C13" s="119"/>
      <c r="D13" s="120"/>
    </row>
    <row r="14" spans="1:7" x14ac:dyDescent="0.2">
      <c r="A14" s="118"/>
      <c r="B14" s="119"/>
      <c r="C14" s="119"/>
      <c r="D14" s="120"/>
    </row>
    <row r="15" spans="1:7" x14ac:dyDescent="0.2">
      <c r="A15" s="118"/>
      <c r="B15" s="119"/>
      <c r="C15" s="119"/>
      <c r="D15" s="120"/>
    </row>
    <row r="16" spans="1:7" x14ac:dyDescent="0.2">
      <c r="A16" s="118"/>
      <c r="B16" s="119"/>
      <c r="C16" s="119"/>
      <c r="D16" s="120"/>
    </row>
    <row r="17" spans="1:4" x14ac:dyDescent="0.2">
      <c r="A17" s="118"/>
      <c r="B17" s="119"/>
      <c r="C17" s="119"/>
      <c r="D17" s="120"/>
    </row>
    <row r="18" spans="1:4" x14ac:dyDescent="0.2">
      <c r="A18" s="118"/>
      <c r="B18" s="119"/>
      <c r="C18" s="119"/>
      <c r="D18" s="120"/>
    </row>
    <row r="19" spans="1:4" x14ac:dyDescent="0.2">
      <c r="A19" s="118"/>
      <c r="B19" s="119"/>
      <c r="C19" s="119"/>
      <c r="D19" s="120"/>
    </row>
    <row r="20" spans="1:4" x14ac:dyDescent="0.2">
      <c r="A20" s="118"/>
      <c r="B20" s="119"/>
      <c r="C20" s="119"/>
      <c r="D20" s="120"/>
    </row>
    <row r="21" spans="1:4" x14ac:dyDescent="0.2">
      <c r="A21" s="118"/>
      <c r="B21" s="119"/>
      <c r="C21" s="119"/>
      <c r="D21" s="120"/>
    </row>
    <row r="22" spans="1:4" x14ac:dyDescent="0.2">
      <c r="A22" s="118"/>
      <c r="B22" s="119"/>
      <c r="C22" s="119"/>
      <c r="D22" s="120"/>
    </row>
    <row r="23" spans="1:4" x14ac:dyDescent="0.2">
      <c r="A23" s="118"/>
      <c r="B23" s="119"/>
      <c r="C23" s="119"/>
      <c r="D23" s="120"/>
    </row>
    <row r="24" spans="1:4" x14ac:dyDescent="0.2">
      <c r="A24" s="118"/>
      <c r="B24" s="119"/>
      <c r="C24" s="119"/>
      <c r="D24" s="120"/>
    </row>
    <row r="25" spans="1:4" x14ac:dyDescent="0.2">
      <c r="A25" s="118"/>
      <c r="B25" s="119"/>
      <c r="C25" s="119"/>
      <c r="D25" s="120"/>
    </row>
    <row r="26" spans="1:4" x14ac:dyDescent="0.2">
      <c r="A26" s="118"/>
      <c r="B26" s="119"/>
      <c r="C26" s="119"/>
      <c r="D26" s="120"/>
    </row>
    <row r="27" spans="1:4" x14ac:dyDescent="0.2">
      <c r="A27" s="118"/>
      <c r="B27" s="119"/>
      <c r="C27" s="119"/>
      <c r="D27" s="120"/>
    </row>
    <row r="28" spans="1:4" x14ac:dyDescent="0.2">
      <c r="A28" s="118"/>
      <c r="B28" s="119"/>
      <c r="C28" s="119"/>
      <c r="D28" s="120"/>
    </row>
    <row r="29" spans="1:4" x14ac:dyDescent="0.2">
      <c r="A29" s="118"/>
      <c r="B29" s="119"/>
      <c r="C29" s="119"/>
      <c r="D29" s="120"/>
    </row>
    <row r="30" spans="1:4" x14ac:dyDescent="0.2">
      <c r="A30" s="118"/>
      <c r="B30" s="119"/>
      <c r="C30" s="119"/>
      <c r="D30" s="120"/>
    </row>
    <row r="31" spans="1:4" x14ac:dyDescent="0.2">
      <c r="A31" s="118"/>
      <c r="B31" s="119"/>
      <c r="C31" s="119"/>
      <c r="D31" s="120"/>
    </row>
    <row r="32" spans="1:4" x14ac:dyDescent="0.2">
      <c r="A32" s="118"/>
      <c r="B32" s="119"/>
      <c r="C32" s="119"/>
      <c r="D32" s="120"/>
    </row>
    <row r="33" spans="1:4" x14ac:dyDescent="0.2">
      <c r="A33" s="118"/>
      <c r="B33" s="119"/>
      <c r="C33" s="119"/>
      <c r="D33" s="120"/>
    </row>
    <row r="34" spans="1:4" x14ac:dyDescent="0.2">
      <c r="A34" s="118"/>
      <c r="B34" s="119"/>
      <c r="C34" s="119"/>
      <c r="D34" s="120"/>
    </row>
    <row r="35" spans="1:4" x14ac:dyDescent="0.2">
      <c r="A35" s="118"/>
      <c r="B35" s="119"/>
      <c r="C35" s="119"/>
      <c r="D35" s="120"/>
    </row>
    <row r="36" spans="1:4" x14ac:dyDescent="0.2">
      <c r="A36" s="118"/>
      <c r="B36" s="119"/>
      <c r="C36" s="119"/>
      <c r="D36" s="120"/>
    </row>
    <row r="37" spans="1:4" x14ac:dyDescent="0.2">
      <c r="A37" s="118"/>
      <c r="B37" s="119"/>
      <c r="C37" s="119"/>
      <c r="D37" s="120"/>
    </row>
    <row r="38" spans="1:4" x14ac:dyDescent="0.2">
      <c r="A38" s="118"/>
      <c r="B38" s="119"/>
      <c r="C38" s="119"/>
      <c r="D38" s="120"/>
    </row>
    <row r="39" spans="1:4" x14ac:dyDescent="0.2">
      <c r="A39" s="118"/>
      <c r="B39" s="119"/>
      <c r="C39" s="119"/>
      <c r="D39" s="120"/>
    </row>
    <row r="40" spans="1:4" x14ac:dyDescent="0.2">
      <c r="A40" s="118"/>
      <c r="B40" s="119"/>
      <c r="C40" s="119"/>
      <c r="D40" s="120"/>
    </row>
    <row r="41" spans="1:4" x14ac:dyDescent="0.2">
      <c r="A41" s="118"/>
      <c r="B41" s="119"/>
      <c r="C41" s="119"/>
      <c r="D41" s="120"/>
    </row>
    <row r="42" spans="1:4" x14ac:dyDescent="0.2">
      <c r="A42" s="118"/>
      <c r="B42" s="119"/>
      <c r="C42" s="119"/>
      <c r="D42" s="120"/>
    </row>
    <row r="43" spans="1:4" x14ac:dyDescent="0.2">
      <c r="A43" s="118"/>
      <c r="B43" s="119"/>
      <c r="C43" s="119"/>
      <c r="D43" s="120"/>
    </row>
    <row r="44" spans="1:4" x14ac:dyDescent="0.2">
      <c r="A44" s="118"/>
      <c r="B44" s="119"/>
      <c r="C44" s="119"/>
      <c r="D44" s="120"/>
    </row>
    <row r="45" spans="1:4" x14ac:dyDescent="0.2">
      <c r="A45" s="118"/>
      <c r="B45" s="119"/>
      <c r="C45" s="121"/>
      <c r="D45" s="120"/>
    </row>
    <row r="46" spans="1:4" x14ac:dyDescent="0.2">
      <c r="A46" s="118"/>
      <c r="B46" s="119"/>
      <c r="C46" s="121"/>
      <c r="D46" s="120"/>
    </row>
    <row r="47" spans="1:4" x14ac:dyDescent="0.2">
      <c r="A47" s="118"/>
      <c r="B47" s="119"/>
      <c r="C47" s="121"/>
      <c r="D47" s="120"/>
    </row>
    <row r="48" spans="1:4" x14ac:dyDescent="0.2">
      <c r="A48" s="118"/>
      <c r="B48" s="119"/>
      <c r="C48" s="121"/>
      <c r="D48" s="120"/>
    </row>
    <row r="49" spans="1:4" x14ac:dyDescent="0.2">
      <c r="A49" s="118"/>
      <c r="B49" s="119"/>
      <c r="C49" s="121"/>
      <c r="D49" s="120"/>
    </row>
    <row r="50" spans="1:4" x14ac:dyDescent="0.2">
      <c r="A50" s="118"/>
      <c r="B50" s="119"/>
      <c r="C50" s="121"/>
      <c r="D50" s="120"/>
    </row>
    <row r="51" spans="1:4" x14ac:dyDescent="0.2">
      <c r="A51" s="118"/>
      <c r="B51" s="119"/>
      <c r="C51" s="121"/>
      <c r="D51" s="120"/>
    </row>
    <row r="52" spans="1:4" x14ac:dyDescent="0.2">
      <c r="A52" s="118"/>
      <c r="B52" s="119"/>
      <c r="C52" s="121"/>
      <c r="D52" s="120"/>
    </row>
    <row r="53" spans="1:4" x14ac:dyDescent="0.2">
      <c r="A53" s="118"/>
      <c r="B53" s="119"/>
      <c r="C53" s="121"/>
      <c r="D53" s="120"/>
    </row>
    <row r="54" spans="1:4" x14ac:dyDescent="0.2">
      <c r="A54" s="118"/>
      <c r="B54" s="119"/>
      <c r="C54" s="121"/>
      <c r="D54" s="120"/>
    </row>
    <row r="55" spans="1:4" x14ac:dyDescent="0.2">
      <c r="A55" s="118"/>
      <c r="B55" s="119"/>
      <c r="C55" s="121"/>
      <c r="D55" s="120"/>
    </row>
    <row r="56" spans="1:4" x14ac:dyDescent="0.2">
      <c r="A56" s="118"/>
      <c r="B56" s="119"/>
      <c r="C56" s="121"/>
      <c r="D56" s="120"/>
    </row>
    <row r="57" spans="1:4" x14ac:dyDescent="0.2">
      <c r="A57" s="122"/>
      <c r="B57" s="119"/>
      <c r="C57" s="121"/>
      <c r="D57" s="120"/>
    </row>
    <row r="58" spans="1:4" x14ac:dyDescent="0.2">
      <c r="A58" s="122"/>
      <c r="B58" s="119"/>
      <c r="C58" s="121"/>
      <c r="D58" s="120"/>
    </row>
  </sheetData>
  <autoFilter ref="A7:D56" xr:uid="{0CCF7D8F-BF3B-4FD8-8032-1B556D3F4B8F}"/>
  <mergeCells count="2">
    <mergeCell ref="B1:D1"/>
    <mergeCell ref="B2:D2"/>
  </mergeCells>
  <conditionalFormatting sqref="B8:B55">
    <cfRule type="duplicateValues" dxfId="0" priority="1" stopIfTrue="1"/>
  </conditionalFormatting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D3215-B492-4C4A-ACF8-0C5F862D1B84}">
  <dimension ref="A1:Z10"/>
  <sheetViews>
    <sheetView topLeftCell="B1" zoomScale="85" zoomScaleNormal="85" workbookViewId="0">
      <pane xSplit="4" ySplit="1" topLeftCell="O2" activePane="bottomRight" state="frozen"/>
      <selection activeCell="B1" sqref="B1"/>
      <selection pane="topRight" activeCell="F1" sqref="F1"/>
      <selection pane="bottomLeft" activeCell="B2" sqref="B2"/>
      <selection pane="bottomRight" activeCell="W1" sqref="W1:W5"/>
    </sheetView>
  </sheetViews>
  <sheetFormatPr defaultRowHeight="11.25" x14ac:dyDescent="0.2"/>
  <cols>
    <col min="1" max="1" width="3.5703125" style="57" customWidth="1"/>
    <col min="2" max="2" width="22" style="57" customWidth="1"/>
    <col min="3" max="3" width="11.28515625" style="57" bestFit="1" customWidth="1"/>
    <col min="4" max="4" width="9.5703125" style="57" customWidth="1"/>
    <col min="5" max="5" width="5.7109375" style="57" customWidth="1"/>
    <col min="6" max="6" width="27.7109375" style="57" customWidth="1"/>
    <col min="7" max="7" width="7.5703125" style="57" customWidth="1"/>
    <col min="8" max="8" width="20.85546875" style="57" customWidth="1"/>
    <col min="9" max="9" width="32.7109375" style="57" customWidth="1"/>
    <col min="10" max="10" width="8.140625" style="57" customWidth="1"/>
    <col min="11" max="11" width="21.85546875" style="57" customWidth="1"/>
    <col min="12" max="12" width="25.5703125" style="57" customWidth="1"/>
    <col min="13" max="13" width="7.5703125" style="57" customWidth="1"/>
    <col min="14" max="14" width="21.5703125" style="69" customWidth="1"/>
    <col min="15" max="15" width="16.42578125" style="57" customWidth="1"/>
    <col min="16" max="16" width="8.42578125" style="57" customWidth="1"/>
    <col min="17" max="17" width="20.140625" style="57" customWidth="1"/>
    <col min="18" max="18" width="17.42578125" style="57" customWidth="1"/>
    <col min="19" max="19" width="8.5703125" style="57" customWidth="1"/>
    <col min="20" max="20" width="19.42578125" style="57" customWidth="1"/>
    <col min="21" max="21" width="24.28515625" style="57" customWidth="1"/>
    <col min="22" max="22" width="8.28515625" style="57" customWidth="1"/>
    <col min="23" max="23" width="20.28515625" style="57" customWidth="1"/>
    <col min="24" max="24" width="24.28515625" style="57" customWidth="1"/>
    <col min="25" max="25" width="8.28515625" style="57" customWidth="1"/>
    <col min="26" max="26" width="20.28515625" style="57" customWidth="1"/>
    <col min="27" max="16384" width="9.140625" style="57"/>
  </cols>
  <sheetData>
    <row r="1" spans="1:26" ht="135.75" customHeight="1" x14ac:dyDescent="0.2">
      <c r="A1" s="53" t="s">
        <v>4</v>
      </c>
      <c r="B1" s="53" t="s">
        <v>118</v>
      </c>
      <c r="C1" s="53" t="s">
        <v>5</v>
      </c>
      <c r="D1" s="53" t="s">
        <v>119</v>
      </c>
      <c r="E1" s="53" t="s">
        <v>114</v>
      </c>
      <c r="F1" s="54" t="str">
        <f>+'Prior. eile_48ED'!B8</f>
        <v>pareiškėjas yra akvakultūros įmonė, užregistruota ir turinti galiojantį veterinarinio patvirtinimo numerį, leidžiantį vykdyti akvakultūros veiklą, ne mažiau kaip 5 metus iki paramos paraiškos pateikimo dienos – suteikiama 20 balų, ne mažiau kaip 3 metus – suteikiama 15 balų; ne mažiau kaip 1 metus – suteikiama 10 balų. Atitiktis šiam kriterijui nustatoma pagal veterinarinio patvirtinimo išdavimo datą</v>
      </c>
      <c r="G1" s="55" t="s">
        <v>120</v>
      </c>
      <c r="H1" s="86" t="s">
        <v>121</v>
      </c>
      <c r="I1" s="54" t="str">
        <f>+'Prior. eile_48ED'!B12</f>
        <v>pareiškėjas yra akvakultūros įmonė, turinti gyvūninio maisto tvarkymo subjekto veterinarinį patvirtinimą – suteikiama 10 balų</v>
      </c>
      <c r="J1" s="56" t="s">
        <v>120</v>
      </c>
      <c r="K1" s="90" t="s">
        <v>121</v>
      </c>
      <c r="L1" s="89" t="str">
        <f>+'Prior. eile_48ED'!B13</f>
        <v>pareiškėjas yra MVĮ, užsiimanti akvakultūros veikla. Pareiškėjas yra labai maža įmonė – suteikiama 20 balų; pareiškėjas yra maža įmonė arba vidutinė įmonė – suteikiama 10 balų</v>
      </c>
      <c r="M1" s="56" t="s">
        <v>120</v>
      </c>
      <c r="N1" s="90" t="s">
        <v>121</v>
      </c>
      <c r="O1" s="91" t="str">
        <f>+'Prior. eile_48ED'!B16</f>
        <v>projekto investicijos susijusios su dviem (pvz., terminės ir saulės energijos) atsinaujinančios energijos šaltiniais – suteikiama 10 balų</v>
      </c>
      <c r="P1" s="56" t="s">
        <v>120</v>
      </c>
      <c r="Q1" s="90" t="s">
        <v>121</v>
      </c>
      <c r="R1" s="93" t="str">
        <f>+'Prior. eile_48ED'!B17</f>
        <v>projekto investicijos į integruotą saulės elektrinę (pvz., įrengiant saulės modulius, kurie atlieka stogo, tvoros, užkardos ar kitą panašią funkciją ir generuoja švarią bei pigią elektros energiją) – suteikiama 10 balų</v>
      </c>
      <c r="S1" s="56" t="s">
        <v>120</v>
      </c>
      <c r="T1" s="90" t="s">
        <v>121</v>
      </c>
      <c r="U1" s="95" t="str">
        <f>+'Prior. eile_48ED'!B18</f>
        <v>pareiškėjas paramos paraiškoje numato, kad projekto kontrolės laikotarpiu (atitiktis šiam kriterijui nustatoma pagal paramos paraiškos V dalyje „Projekto priežiūros rodikliai“ pateiktus duomenis. Pasiekimas projekto kontrolės laikotarpiu nustatomas pagal metinėje įgyvendinto projekto ataskaitoje nurodytus duomenis):</v>
      </c>
      <c r="V1" s="56" t="s">
        <v>120</v>
      </c>
      <c r="W1" s="90" t="s">
        <v>121</v>
      </c>
      <c r="X1" s="95" t="str">
        <f>+'Prior. eile_48ED'!B23</f>
        <v>pareiškėjas prašo mažesnio paramos intensyvumo nei nustatytas galimas didžiausias paramos intensyvumas. Skiriama po 1 balą už kiekvieną mažesnį paramos intensyvumo pilną procentinį punktą, bet ne daugiau kaip 10 balų (už ne daugiau kaip 10 proc.)</v>
      </c>
      <c r="Y1" s="56" t="s">
        <v>120</v>
      </c>
      <c r="Z1" s="56" t="s">
        <v>121</v>
      </c>
    </row>
    <row r="2" spans="1:26" s="63" customFormat="1" ht="67.5" x14ac:dyDescent="0.25">
      <c r="A2" s="58">
        <v>1</v>
      </c>
      <c r="B2" s="59" t="str">
        <f>+KPPAIS2_48ED!A4</f>
        <v>48ED-KU-21-1-07264-PR001</v>
      </c>
      <c r="C2" s="59" t="str">
        <f>+'Prior. eile_48ED'!D5</f>
        <v>"VASAKNOS", UAB</v>
      </c>
      <c r="D2" s="60">
        <f>+'Prior. eile_48ED'!D6</f>
        <v>30957</v>
      </c>
      <c r="E2" s="83">
        <f>SUM(G2,J2,M2,P2,S2,V2)</f>
        <v>50</v>
      </c>
      <c r="F2" s="61" t="s">
        <v>122</v>
      </c>
      <c r="G2" s="58">
        <v>20</v>
      </c>
      <c r="H2" s="87" t="s">
        <v>131</v>
      </c>
      <c r="I2" s="84"/>
      <c r="J2" s="58">
        <v>0</v>
      </c>
      <c r="K2" s="87" t="s">
        <v>132</v>
      </c>
      <c r="L2" s="84" t="s">
        <v>122</v>
      </c>
      <c r="M2" s="58">
        <v>10</v>
      </c>
      <c r="N2" s="87" t="s">
        <v>134</v>
      </c>
      <c r="O2" s="84" t="s">
        <v>123</v>
      </c>
      <c r="P2" s="58">
        <v>0</v>
      </c>
      <c r="Q2" s="87" t="s">
        <v>137</v>
      </c>
      <c r="R2" s="94" t="s">
        <v>123</v>
      </c>
      <c r="S2" s="58">
        <v>0</v>
      </c>
      <c r="T2" s="87" t="s">
        <v>140</v>
      </c>
      <c r="U2" s="84" t="s">
        <v>122</v>
      </c>
      <c r="V2" s="58">
        <v>20</v>
      </c>
      <c r="W2" s="87" t="s">
        <v>141</v>
      </c>
      <c r="X2" s="84" t="s">
        <v>123</v>
      </c>
      <c r="Y2" s="58">
        <v>0</v>
      </c>
      <c r="Z2" s="62" t="s">
        <v>143</v>
      </c>
    </row>
    <row r="3" spans="1:26" s="63" customFormat="1" ht="67.5" x14ac:dyDescent="0.25">
      <c r="A3" s="58">
        <v>2</v>
      </c>
      <c r="B3" s="59" t="str">
        <f>+KPPAIS2_48ED!A6</f>
        <v>48ED-KV-21-1-08037-PR001</v>
      </c>
      <c r="C3" s="59" t="str">
        <f>+'Prior. eile_48ED'!F5</f>
        <v>AKVAPONA, UAB,</v>
      </c>
      <c r="D3" s="60">
        <f>+'Prior. eile_48ED'!F6</f>
        <v>72729.08</v>
      </c>
      <c r="E3" s="83">
        <f>SUM(G3,J3,M3,P3,S3,V3)</f>
        <v>60</v>
      </c>
      <c r="F3" s="61" t="s">
        <v>122</v>
      </c>
      <c r="G3" s="58">
        <v>20</v>
      </c>
      <c r="H3" s="87" t="s">
        <v>131</v>
      </c>
      <c r="I3" s="84" t="s">
        <v>122</v>
      </c>
      <c r="J3" s="58">
        <v>10</v>
      </c>
      <c r="K3" s="87" t="s">
        <v>133</v>
      </c>
      <c r="L3" s="84" t="s">
        <v>122</v>
      </c>
      <c r="M3" s="58">
        <v>10</v>
      </c>
      <c r="N3" s="87" t="s">
        <v>134</v>
      </c>
      <c r="O3" s="84" t="s">
        <v>122</v>
      </c>
      <c r="P3" s="58">
        <v>10</v>
      </c>
      <c r="Q3" s="87" t="s">
        <v>138</v>
      </c>
      <c r="R3" s="94" t="s">
        <v>123</v>
      </c>
      <c r="S3" s="58">
        <v>0</v>
      </c>
      <c r="T3" s="87" t="s">
        <v>140</v>
      </c>
      <c r="U3" s="94" t="s">
        <v>122</v>
      </c>
      <c r="V3" s="58">
        <v>10</v>
      </c>
      <c r="W3" s="87" t="s">
        <v>142</v>
      </c>
      <c r="X3" s="94" t="s">
        <v>123</v>
      </c>
      <c r="Y3" s="58">
        <v>0</v>
      </c>
      <c r="Z3" s="62" t="s">
        <v>143</v>
      </c>
    </row>
    <row r="4" spans="1:26" x14ac:dyDescent="0.2">
      <c r="A4" s="64"/>
      <c r="B4" s="64" t="s">
        <v>124</v>
      </c>
      <c r="C4" s="64"/>
      <c r="D4" s="65">
        <f>SUM(D2:D3)</f>
        <v>103686.08</v>
      </c>
      <c r="E4" s="66"/>
      <c r="F4" s="66"/>
      <c r="G4" s="66"/>
      <c r="H4" s="88"/>
      <c r="I4" s="85"/>
      <c r="J4" s="66"/>
      <c r="K4" s="88"/>
      <c r="L4" s="85"/>
      <c r="M4" s="66"/>
      <c r="N4" s="92"/>
      <c r="O4" s="85"/>
      <c r="P4" s="66"/>
      <c r="Q4" s="88"/>
      <c r="R4" s="85"/>
      <c r="S4" s="66"/>
      <c r="T4" s="88"/>
      <c r="U4" s="85"/>
      <c r="V4" s="66"/>
      <c r="W4" s="88"/>
      <c r="X4" s="85"/>
      <c r="Y4" s="66"/>
      <c r="Z4" s="66"/>
    </row>
    <row r="5" spans="1:26" x14ac:dyDescent="0.2">
      <c r="A5" s="64"/>
      <c r="B5" s="64" t="s">
        <v>125</v>
      </c>
      <c r="C5" s="64"/>
      <c r="D5" s="67">
        <v>410000</v>
      </c>
      <c r="E5" s="66"/>
      <c r="F5" s="66"/>
      <c r="G5" s="66"/>
      <c r="H5" s="88"/>
      <c r="I5" s="85"/>
      <c r="J5" s="66"/>
      <c r="K5" s="88"/>
      <c r="L5" s="85"/>
      <c r="M5" s="66"/>
      <c r="N5" s="92"/>
      <c r="O5" s="85"/>
      <c r="P5" s="66"/>
      <c r="Q5" s="88"/>
      <c r="R5" s="85"/>
      <c r="S5" s="66"/>
      <c r="T5" s="88"/>
      <c r="U5" s="85"/>
      <c r="V5" s="66"/>
      <c r="W5" s="88"/>
      <c r="X5" s="85"/>
      <c r="Y5" s="66"/>
      <c r="Z5" s="66"/>
    </row>
    <row r="6" spans="1:26" x14ac:dyDescent="0.2">
      <c r="A6" s="68"/>
    </row>
    <row r="7" spans="1:26" x14ac:dyDescent="0.2">
      <c r="B7" s="57" t="s">
        <v>126</v>
      </c>
      <c r="C7" s="70" t="s">
        <v>139</v>
      </c>
    </row>
    <row r="8" spans="1:26" x14ac:dyDescent="0.2">
      <c r="B8" s="57" t="s">
        <v>127</v>
      </c>
      <c r="C8" s="70" t="s">
        <v>136</v>
      </c>
    </row>
    <row r="9" spans="1:26" x14ac:dyDescent="0.2">
      <c r="B9" s="57" t="s">
        <v>128</v>
      </c>
      <c r="C9" s="71" t="s">
        <v>135</v>
      </c>
    </row>
    <row r="10" spans="1:26" ht="15" x14ac:dyDescent="0.25"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</row>
  </sheetData>
  <autoFilter ref="A1:W1" xr:uid="{4ADDFB9C-B5D8-47ED-BC85-9ADC2386F83C}">
    <sortState ref="A2:W5">
      <sortCondition descending="1" ref="E1"/>
    </sortState>
  </autoFilter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KPPAIS2_48ED</vt:lpstr>
      <vt:lpstr>Prior. eile_48ED</vt:lpstr>
      <vt:lpstr>Eilė viesinimui</vt:lpstr>
      <vt:lpstr>prior eile NMA</vt:lpstr>
      <vt:lpstr>'Eilė viesinimui'!Print_Area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2021-09-10T06:54:01Z</dcterms:modified>
</cp:coreProperties>
</file>